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990" windowHeight="10455" activeTab="0"/>
  </bookViews>
  <sheets>
    <sheet name="PRESUPUESTO INSTITUCIONAL" sheetId="1" r:id="rId1"/>
  </sheets>
  <definedNames>
    <definedName name="_xlnm.Print_Area" localSheetId="0">'PRESUPUESTO INSTITUCIONAL'!$A$1:$I$18</definedName>
  </definedNames>
  <calcPr fullCalcOnLoad="1"/>
</workbook>
</file>

<file path=xl/sharedStrings.xml><?xml version="1.0" encoding="utf-8"?>
<sst xmlns="http://schemas.openxmlformats.org/spreadsheetml/2006/main" count="49" uniqueCount="42">
  <si>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</si>
  <si>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</si>
  <si>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</si>
  <si>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</si>
  <si>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</si>
  <si>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</si>
  <si>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</si>
  <si>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</si>
  <si>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Financiamiento</t>
  </si>
  <si>
    <t>Link para descargar el presupuesto anual liquidado</t>
  </si>
  <si>
    <t>Fondos Fiscales</t>
  </si>
  <si>
    <t>Monto total del presupuesto anual liquidado (ejercicio fiscal anterior)</t>
  </si>
  <si>
    <t>Corriente</t>
  </si>
  <si>
    <t>Inversión</t>
  </si>
  <si>
    <t>Total</t>
  </si>
  <si>
    <t>Tipo</t>
  </si>
  <si>
    <t>Interno / Externo</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</si>
  <si>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</si>
  <si>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</si>
  <si>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</si>
  <si>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TOTAL</t>
  </si>
  <si>
    <t>Ingresos 2019</t>
  </si>
  <si>
    <t>Gastos 2019</t>
  </si>
  <si>
    <t>Ejecución Ingresos 2019</t>
  </si>
  <si>
    <t>Ejecución Gastos 2019</t>
  </si>
  <si>
    <r>
      <t xml:space="preserve">Resultados operativos Ingresos 2019
</t>
    </r>
    <r>
      <rPr>
        <sz val="12"/>
        <rFont val="Calibri"/>
        <family val="2"/>
      </rPr>
      <t>(% de gestión cumplida)</t>
    </r>
  </si>
  <si>
    <r>
      <t xml:space="preserve">Resultados operativos Gastos 2019
</t>
    </r>
    <r>
      <rPr>
        <sz val="12"/>
        <rFont val="Calibri"/>
        <family val="2"/>
      </rPr>
      <t>(% de gestión cumplida)</t>
    </r>
  </si>
  <si>
    <t>Ingresos 2018</t>
  </si>
  <si>
    <t>Gastos 2018</t>
  </si>
  <si>
    <t xml:space="preserve">Ejecución Ingresos 2018 </t>
  </si>
  <si>
    <t>Ejecución Gastos 2018</t>
  </si>
  <si>
    <t xml:space="preserve">Financiamiento 2018 </t>
  </si>
  <si>
    <r>
      <t xml:space="preserve">Resultados operativos Ingresos 2018
</t>
    </r>
    <r>
      <rPr>
        <sz val="12"/>
        <rFont val="Calibri"/>
        <family val="2"/>
      </rPr>
      <t>(% de gestión cumplida)</t>
    </r>
  </si>
  <si>
    <r>
      <t xml:space="preserve">Resultados operativos Gastos 2018 
</t>
    </r>
    <r>
      <rPr>
        <sz val="12"/>
        <rFont val="Calibri"/>
        <family val="2"/>
      </rPr>
      <t>(% de gestión cumplida)</t>
    </r>
  </si>
  <si>
    <t>ANUAL</t>
  </si>
  <si>
    <t xml:space="preserve">DIRECCIÓN FINANIERA </t>
  </si>
  <si>
    <t>JAIME MIGUEL CASTILLO CHANGUAN</t>
  </si>
  <si>
    <t>jcastillo@gadmsucumbios.gob.ec</t>
  </si>
  <si>
    <t>06230055 - 06630063 ext 105</t>
  </si>
  <si>
    <t>https://drive.google.com/drive/folders/1RYmmCsIK6XgGS3R_zn74NcDC1rrk7e35</t>
  </si>
  <si>
    <t>https://drive.google.com/drive/folders/1iTAk9pWFEzTC0rQ1id0iFaUAJUU1J-9I</t>
  </si>
  <si>
    <t>DD/MM/AAAA 
30/06/2019</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</si>
</sst>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s>
  <fonts count="55">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b/>
      <sz val="10"/>
      <color indexed="8"/>
      <name val="Calibri"/>
      <family val="2"/>
    </font>
    <font>
      <sz val="10"/>
      <color indexed="8"/>
      <name val="Calibri"/>
      <family val="2"/>
    </font>
    <font>
      <b/>
      <sz val="12"/>
      <color indexed="9"/>
      <name val="Calibri"/>
      <family val="2"/>
    </font>
    <font>
      <sz val="12"/>
      <color indexed="12"/>
      <name val="Calibri"/>
      <family val="2"/>
    </font>
    <font>
      <u val="single"/>
      <sz val="14"/>
      <color indexed="12"/>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b/>
      <sz val="10"/>
      <color theme="1"/>
      <name val="Calibri"/>
      <family val="2"/>
    </font>
    <font>
      <sz val="12"/>
      <color rgb="FF0000FF"/>
      <name val="Calibri"/>
      <family val="2"/>
    </font>
    <font>
      <u val="single"/>
      <sz val="14"/>
      <color theme="10"/>
      <name val="Arial"/>
      <family val="2"/>
    </font>
    <font>
      <sz val="10"/>
      <color theme="1"/>
      <name val="Calibri"/>
      <family val="2"/>
    </font>
    <font>
      <b/>
      <sz val="12"/>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39">
    <xf numFmtId="0" fontId="0" fillId="0" borderId="0" xfId="0" applyFont="1" applyAlignment="1">
      <alignment/>
    </xf>
    <xf numFmtId="0" fontId="0" fillId="33" borderId="0" xfId="0" applyFill="1" applyAlignment="1">
      <alignment/>
    </xf>
    <xf numFmtId="4" fontId="23" fillId="33" borderId="10" xfId="0" applyNumberFormat="1" applyFont="1" applyFill="1" applyBorder="1" applyAlignment="1">
      <alignment vertical="center" wrapText="1"/>
    </xf>
    <xf numFmtId="4" fontId="23"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49" fillId="33" borderId="0" xfId="0" applyFont="1" applyFill="1" applyAlignment="1">
      <alignment/>
    </xf>
    <xf numFmtId="0" fontId="49" fillId="0" borderId="0" xfId="0" applyFont="1" applyAlignment="1">
      <alignment/>
    </xf>
    <xf numFmtId="4" fontId="23" fillId="33" borderId="12" xfId="0" applyNumberFormat="1" applyFont="1" applyFill="1" applyBorder="1" applyAlignment="1">
      <alignment vertical="center" wrapText="1"/>
    </xf>
    <xf numFmtId="4" fontId="25" fillId="33" borderId="10" xfId="0" applyNumberFormat="1" applyFont="1" applyFill="1" applyBorder="1" applyAlignment="1">
      <alignment horizontal="left" vertical="center" wrapText="1"/>
    </xf>
    <xf numFmtId="4" fontId="25" fillId="33" borderId="13" xfId="0" applyNumberFormat="1" applyFont="1" applyFill="1" applyBorder="1" applyAlignment="1">
      <alignment vertical="center" wrapText="1"/>
    </xf>
    <xf numFmtId="4" fontId="25" fillId="33" borderId="10" xfId="0" applyNumberFormat="1" applyFont="1" applyFill="1" applyBorder="1" applyAlignment="1">
      <alignment vertical="center" wrapText="1"/>
    </xf>
    <xf numFmtId="10" fontId="23" fillId="33" borderId="12" xfId="0" applyNumberFormat="1" applyFont="1" applyFill="1" applyBorder="1" applyAlignment="1">
      <alignment horizontal="center" vertical="center" wrapText="1"/>
    </xf>
    <xf numFmtId="0" fontId="44" fillId="33" borderId="0" xfId="0" applyFont="1" applyFill="1" applyAlignment="1">
      <alignment/>
    </xf>
    <xf numFmtId="10" fontId="3" fillId="33" borderId="11" xfId="0" applyNumberFormat="1" applyFont="1" applyFill="1" applyBorder="1" applyAlignment="1">
      <alignment horizontal="center" vertical="center" wrapText="1"/>
    </xf>
    <xf numFmtId="0" fontId="50" fillId="33" borderId="13" xfId="0" applyFont="1" applyFill="1" applyBorder="1" applyAlignment="1">
      <alignment horizontal="left" vertical="center" wrapText="1"/>
    </xf>
    <xf numFmtId="0" fontId="3" fillId="34" borderId="11" xfId="0" applyFont="1" applyFill="1" applyBorder="1" applyAlignment="1">
      <alignment horizontal="center" vertical="center" wrapText="1"/>
    </xf>
    <xf numFmtId="4" fontId="0" fillId="33" borderId="0" xfId="0" applyNumberFormat="1" applyFill="1" applyAlignment="1">
      <alignment/>
    </xf>
    <xf numFmtId="4" fontId="25" fillId="33" borderId="11" xfId="0" applyNumberFormat="1" applyFont="1" applyFill="1" applyBorder="1" applyAlignment="1">
      <alignment vertical="center" wrapText="1"/>
    </xf>
    <xf numFmtId="4" fontId="23" fillId="33" borderId="12" xfId="0" applyNumberFormat="1" applyFont="1" applyFill="1" applyBorder="1" applyAlignment="1">
      <alignment horizontal="center" vertical="center" wrapText="1"/>
    </xf>
    <xf numFmtId="4" fontId="49" fillId="33" borderId="0" xfId="0" applyNumberFormat="1" applyFont="1" applyFill="1" applyAlignment="1">
      <alignment/>
    </xf>
    <xf numFmtId="10" fontId="3" fillId="33" borderId="10" xfId="0" applyNumberFormat="1" applyFont="1" applyFill="1" applyBorder="1" applyAlignment="1">
      <alignment vertical="center" wrapText="1"/>
    </xf>
    <xf numFmtId="10" fontId="3" fillId="33" borderId="10"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51" fillId="0" borderId="14"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33" borderId="0" xfId="0" applyFont="1" applyFill="1" applyAlignment="1">
      <alignment horizontal="justify" vertical="center" wrapText="1"/>
    </xf>
    <xf numFmtId="0" fontId="52" fillId="0" borderId="10" xfId="46" applyFont="1" applyBorder="1" applyAlignment="1" applyProtection="1">
      <alignment horizontal="center" vertical="center" wrapText="1"/>
      <protection/>
    </xf>
    <xf numFmtId="0" fontId="53" fillId="33" borderId="11" xfId="0" applyFont="1" applyFill="1" applyBorder="1" applyAlignment="1">
      <alignment horizontal="center" vertical="center" wrapText="1"/>
    </xf>
    <xf numFmtId="0" fontId="53" fillId="33" borderId="12"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4" fillId="35" borderId="11" xfId="0" applyFont="1" applyFill="1" applyBorder="1" applyAlignment="1">
      <alignment horizontal="center" vertical="center" wrapText="1"/>
    </xf>
    <xf numFmtId="0" fontId="54" fillId="35" borderId="13" xfId="0" applyFont="1" applyFill="1" applyBorder="1" applyAlignment="1">
      <alignment horizontal="center" vertical="center" wrapText="1"/>
    </xf>
    <xf numFmtId="0" fontId="54" fillId="35"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39" fillId="0" borderId="16"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castillo@gadmsucumbios.gob.ec" TargetMode="External" /><Relationship Id="rId2" Type="http://schemas.openxmlformats.org/officeDocument/2006/relationships/hyperlink" Target="https://drive.google.com/drive/folders/1RYmmCsIK6XgGS3R_zn74NcDC1rrk7e35" TargetMode="External" /><Relationship Id="rId3" Type="http://schemas.openxmlformats.org/officeDocument/2006/relationships/hyperlink" Target="https://drive.google.com/drive/folders/1iTAk9pWFEzTC0rQ1id0iFaUAJUU1J-9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31"/>
  <sheetViews>
    <sheetView tabSelected="1" zoomScale="90" zoomScaleNormal="90" zoomScalePageLayoutView="0" workbookViewId="0" topLeftCell="A1">
      <selection activeCell="H13" sqref="H13:I13"/>
    </sheetView>
  </sheetViews>
  <sheetFormatPr defaultColWidth="11.421875" defaultRowHeight="15"/>
  <cols>
    <col min="1" max="2" width="18.421875" style="0" customWidth="1"/>
    <col min="3" max="5" width="19.00390625" style="0" customWidth="1"/>
    <col min="6" max="6" width="18.57421875" style="0" customWidth="1"/>
    <col min="7" max="7" width="24.8515625" style="0" customWidth="1"/>
    <col min="8" max="8" width="24.421875" style="0" customWidth="1"/>
    <col min="9" max="9" width="40.57421875" style="0" customWidth="1"/>
    <col min="10" max="10" width="15.00390625" style="0" customWidth="1"/>
    <col min="12" max="12" width="12.57421875" style="0" bestFit="1" customWidth="1"/>
  </cols>
  <sheetData>
    <row r="1" spans="1:40" ht="29.25" customHeight="1">
      <c r="A1" s="34" t="s">
        <v>6</v>
      </c>
      <c r="B1" s="35"/>
      <c r="C1" s="35"/>
      <c r="D1" s="35"/>
      <c r="E1" s="35"/>
      <c r="F1" s="35"/>
      <c r="G1" s="35"/>
      <c r="H1" s="35"/>
      <c r="I1" s="36"/>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row>
    <row r="2" spans="1:40" ht="57" customHeight="1">
      <c r="A2" s="34" t="s">
        <v>17</v>
      </c>
      <c r="B2" s="35"/>
      <c r="C2" s="35"/>
      <c r="D2" s="35"/>
      <c r="E2" s="35"/>
      <c r="F2" s="35"/>
      <c r="G2" s="35"/>
      <c r="H2" s="35"/>
      <c r="I2" s="36"/>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row>
    <row r="3" spans="1:40" ht="42.75" customHeight="1">
      <c r="A3" s="23" t="s">
        <v>7</v>
      </c>
      <c r="B3" s="24"/>
      <c r="C3" s="24"/>
      <c r="D3" s="24"/>
      <c r="E3" s="24"/>
      <c r="F3" s="24"/>
      <c r="G3" s="24"/>
      <c r="H3" s="24"/>
      <c r="I3" s="25"/>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row>
    <row r="4" spans="1:40" s="7" customFormat="1" ht="48.75" customHeight="1">
      <c r="A4" s="5" t="s">
        <v>15</v>
      </c>
      <c r="B4" s="4" t="s">
        <v>21</v>
      </c>
      <c r="C4" s="5" t="s">
        <v>22</v>
      </c>
      <c r="D4" s="16" t="s">
        <v>23</v>
      </c>
      <c r="E4" s="16" t="s">
        <v>24</v>
      </c>
      <c r="F4" s="5" t="s">
        <v>8</v>
      </c>
      <c r="G4" s="4" t="s">
        <v>25</v>
      </c>
      <c r="H4" s="4" t="s">
        <v>26</v>
      </c>
      <c r="I4" s="4" t="s">
        <v>18</v>
      </c>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row>
    <row r="5" spans="1:40" ht="30" customHeight="1">
      <c r="A5" s="2" t="s">
        <v>12</v>
      </c>
      <c r="B5" s="2">
        <v>651515.01</v>
      </c>
      <c r="C5" s="8">
        <f>+B5</f>
        <v>651515.01</v>
      </c>
      <c r="D5" s="8">
        <v>641485.19</v>
      </c>
      <c r="E5" s="8">
        <v>598193.88</v>
      </c>
      <c r="F5" s="3" t="s">
        <v>10</v>
      </c>
      <c r="G5" s="19">
        <f>+D5*100/B5</f>
        <v>98.46053892142868</v>
      </c>
      <c r="H5" s="12">
        <f>+E5/C5</f>
        <v>0.9181582478046054</v>
      </c>
      <c r="I5" s="38" t="s">
        <v>40</v>
      </c>
      <c r="J5" s="1"/>
      <c r="K5" s="1"/>
      <c r="L5" s="1"/>
      <c r="M5" s="1">
        <f>+L5*100/B5</f>
        <v>0</v>
      </c>
      <c r="N5" s="1"/>
      <c r="O5" s="1"/>
      <c r="P5" s="1"/>
      <c r="Q5" s="1"/>
      <c r="R5" s="1"/>
      <c r="S5" s="1"/>
      <c r="T5" s="1"/>
      <c r="U5" s="1"/>
      <c r="V5" s="1"/>
      <c r="W5" s="1"/>
      <c r="X5" s="1"/>
      <c r="Y5" s="1"/>
      <c r="Z5" s="1"/>
      <c r="AA5" s="1"/>
      <c r="AB5" s="1"/>
      <c r="AC5" s="1"/>
      <c r="AD5" s="1"/>
      <c r="AE5" s="1"/>
      <c r="AF5" s="1"/>
      <c r="AG5" s="1"/>
      <c r="AH5" s="1"/>
      <c r="AI5" s="1"/>
      <c r="AJ5" s="1"/>
      <c r="AK5" s="1"/>
      <c r="AL5" s="1"/>
      <c r="AM5" s="1"/>
      <c r="AN5" s="1"/>
    </row>
    <row r="6" spans="1:40" ht="30" customHeight="1">
      <c r="A6" s="2" t="s">
        <v>13</v>
      </c>
      <c r="B6" s="2">
        <f>2875161.33+1067382.43</f>
        <v>3942543.76</v>
      </c>
      <c r="C6" s="2">
        <f>+B6</f>
        <v>3942543.76</v>
      </c>
      <c r="D6" s="2">
        <f>3075954.81+441674</f>
        <v>3517628.81</v>
      </c>
      <c r="E6" s="2">
        <f>2374360.26+34837.5+135731.63</f>
        <v>2544929.3899999997</v>
      </c>
      <c r="F6" s="3" t="s">
        <v>16</v>
      </c>
      <c r="G6" s="19">
        <f>+D6*100/B6</f>
        <v>89.2223149350662</v>
      </c>
      <c r="H6" s="12">
        <f>+E6/C6</f>
        <v>0.6455044115984649</v>
      </c>
      <c r="I6" s="26"/>
      <c r="J6" s="1"/>
      <c r="K6" s="1"/>
      <c r="L6" s="17"/>
      <c r="M6" s="1"/>
      <c r="N6" s="1"/>
      <c r="O6" s="1"/>
      <c r="P6" s="1"/>
      <c r="Q6" s="1"/>
      <c r="R6" s="1"/>
      <c r="S6" s="1"/>
      <c r="T6" s="1"/>
      <c r="U6" s="1"/>
      <c r="V6" s="1"/>
      <c r="W6" s="1"/>
      <c r="X6" s="1"/>
      <c r="Y6" s="1"/>
      <c r="Z6" s="1"/>
      <c r="AA6" s="1"/>
      <c r="AB6" s="1"/>
      <c r="AC6" s="1"/>
      <c r="AD6" s="1"/>
      <c r="AE6" s="1"/>
      <c r="AF6" s="1"/>
      <c r="AG6" s="1"/>
      <c r="AH6" s="1"/>
      <c r="AI6" s="1"/>
      <c r="AJ6" s="1"/>
      <c r="AK6" s="1"/>
      <c r="AL6" s="1"/>
      <c r="AM6" s="1"/>
      <c r="AN6" s="1"/>
    </row>
    <row r="7" spans="1:40" ht="30" customHeight="1">
      <c r="A7" s="9" t="s">
        <v>14</v>
      </c>
      <c r="B7" s="10">
        <f>SUM(B5:B6)</f>
        <v>4594058.77</v>
      </c>
      <c r="C7" s="11">
        <f>SUM(C5:C6)</f>
        <v>4594058.77</v>
      </c>
      <c r="D7" s="18">
        <f>SUM(D5:D6)</f>
        <v>4159114</v>
      </c>
      <c r="E7" s="18">
        <f>SUM(E5:E6)</f>
        <v>3143123.2699999996</v>
      </c>
      <c r="F7" s="14" t="s">
        <v>20</v>
      </c>
      <c r="G7" s="22">
        <f>+D7/B7</f>
        <v>0.9053245089417958</v>
      </c>
      <c r="H7" s="22">
        <f>+E7/C7</f>
        <v>0.6841713237377675</v>
      </c>
      <c r="I7" s="27"/>
      <c r="J7" s="1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row>
    <row r="8" spans="1:40" s="7" customFormat="1" ht="38.25" customHeight="1">
      <c r="A8" s="23" t="s">
        <v>11</v>
      </c>
      <c r="B8" s="24"/>
      <c r="C8" s="24"/>
      <c r="D8" s="24"/>
      <c r="E8" s="24"/>
      <c r="F8" s="24"/>
      <c r="G8" s="24"/>
      <c r="H8" s="24"/>
      <c r="I8" s="25"/>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row>
    <row r="9" spans="1:40" s="7" customFormat="1" ht="51.75" customHeight="1">
      <c r="A9" s="4" t="s">
        <v>15</v>
      </c>
      <c r="B9" s="4" t="s">
        <v>27</v>
      </c>
      <c r="C9" s="5" t="s">
        <v>28</v>
      </c>
      <c r="D9" s="16" t="s">
        <v>29</v>
      </c>
      <c r="E9" s="16" t="s">
        <v>30</v>
      </c>
      <c r="F9" s="5" t="s">
        <v>31</v>
      </c>
      <c r="G9" s="4" t="s">
        <v>32</v>
      </c>
      <c r="H9" s="4" t="s">
        <v>33</v>
      </c>
      <c r="I9" s="4" t="s">
        <v>9</v>
      </c>
      <c r="J9" s="20"/>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row>
    <row r="10" spans="1:40" s="7" customFormat="1" ht="30" customHeight="1">
      <c r="A10" s="2" t="s">
        <v>12</v>
      </c>
      <c r="B10" s="2">
        <v>717926.1</v>
      </c>
      <c r="C10" s="8">
        <v>610710.44</v>
      </c>
      <c r="D10" s="8">
        <v>707013.4</v>
      </c>
      <c r="E10" s="8">
        <v>587411.38</v>
      </c>
      <c r="F10" s="3" t="s">
        <v>10</v>
      </c>
      <c r="G10" s="19">
        <f>+D10*100/B10</f>
        <v>98.47996889930593</v>
      </c>
      <c r="H10" s="12">
        <f>+E10/C10</f>
        <v>0.9618492521595015</v>
      </c>
      <c r="I10" s="38" t="s">
        <v>39</v>
      </c>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row>
    <row r="11" spans="1:40" s="7" customFormat="1" ht="30" customHeight="1">
      <c r="A11" s="2" t="s">
        <v>13</v>
      </c>
      <c r="B11" s="2">
        <f>2985146.73+955140.48</f>
        <v>3940287.21</v>
      </c>
      <c r="C11" s="2">
        <f>112621.17+124679.93+3810191.77</f>
        <v>4047492.87</v>
      </c>
      <c r="D11" s="2">
        <f>2820027.08+583410.1</f>
        <v>3403437.18</v>
      </c>
      <c r="E11" s="2">
        <f>61141.4+120675.84+2885968.89</f>
        <v>3067786.13</v>
      </c>
      <c r="F11" s="3" t="s">
        <v>16</v>
      </c>
      <c r="G11" s="19">
        <f>+D11*100/B11</f>
        <v>86.37535790189264</v>
      </c>
      <c r="H11" s="12">
        <f>+E11/C11</f>
        <v>0.7579472598305034</v>
      </c>
      <c r="I11" s="2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row>
    <row r="12" spans="1:40" s="7" customFormat="1" ht="30" customHeight="1">
      <c r="A12" s="9" t="s">
        <v>14</v>
      </c>
      <c r="B12" s="10">
        <f>SUM(B10:B11)</f>
        <v>4658213.31</v>
      </c>
      <c r="C12" s="11">
        <f>SUM(C10:C11)</f>
        <v>4658203.3100000005</v>
      </c>
      <c r="D12" s="18">
        <f>SUM(D10:D11)</f>
        <v>4110450.58</v>
      </c>
      <c r="E12" s="18">
        <f>SUM(E10:E11)</f>
        <v>3655197.51</v>
      </c>
      <c r="F12" s="21" t="s">
        <v>20</v>
      </c>
      <c r="G12" s="22">
        <f>+D12/B12</f>
        <v>0.8824092643365875</v>
      </c>
      <c r="H12" s="22">
        <f>+E12/C12</f>
        <v>0.7846796858679832</v>
      </c>
      <c r="I12" s="2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row>
    <row r="13" spans="1:40" ht="33" customHeight="1">
      <c r="A13" s="32" t="s">
        <v>0</v>
      </c>
      <c r="B13" s="33"/>
      <c r="C13" s="33"/>
      <c r="D13" s="33"/>
      <c r="E13" s="33"/>
      <c r="F13" s="33"/>
      <c r="G13" s="15"/>
      <c r="H13" s="30" t="s">
        <v>41</v>
      </c>
      <c r="I13" s="3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row>
    <row r="14" spans="1:40" ht="33" customHeight="1">
      <c r="A14" s="32" t="s">
        <v>4</v>
      </c>
      <c r="B14" s="33"/>
      <c r="C14" s="33"/>
      <c r="D14" s="33"/>
      <c r="E14" s="33"/>
      <c r="F14" s="37"/>
      <c r="G14" s="15"/>
      <c r="H14" s="30" t="s">
        <v>34</v>
      </c>
      <c r="I14" s="3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row>
    <row r="15" spans="1:40" ht="33" customHeight="1">
      <c r="A15" s="32" t="s">
        <v>5</v>
      </c>
      <c r="B15" s="33"/>
      <c r="C15" s="33"/>
      <c r="D15" s="33"/>
      <c r="E15" s="33"/>
      <c r="F15" s="33"/>
      <c r="G15" s="15"/>
      <c r="H15" s="30" t="s">
        <v>35</v>
      </c>
      <c r="I15" s="3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row>
    <row r="16" spans="1:40" ht="33" customHeight="1">
      <c r="A16" s="32" t="s">
        <v>3</v>
      </c>
      <c r="B16" s="33"/>
      <c r="C16" s="33"/>
      <c r="D16" s="33"/>
      <c r="E16" s="33"/>
      <c r="F16" s="33"/>
      <c r="G16" s="15"/>
      <c r="H16" s="30" t="s">
        <v>36</v>
      </c>
      <c r="I16" s="3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row>
    <row r="17" spans="1:40" ht="33" customHeight="1">
      <c r="A17" s="32" t="s">
        <v>1</v>
      </c>
      <c r="B17" s="33"/>
      <c r="C17" s="33"/>
      <c r="D17" s="33"/>
      <c r="E17" s="33"/>
      <c r="F17" s="33"/>
      <c r="G17" s="15"/>
      <c r="H17" s="29" t="s">
        <v>37</v>
      </c>
      <c r="I17" s="29"/>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row>
    <row r="18" spans="1:40" ht="33" customHeight="1">
      <c r="A18" s="32" t="s">
        <v>2</v>
      </c>
      <c r="B18" s="33"/>
      <c r="C18" s="33"/>
      <c r="D18" s="33"/>
      <c r="E18" s="33"/>
      <c r="F18" s="33"/>
      <c r="G18" s="15"/>
      <c r="H18" s="30" t="s">
        <v>38</v>
      </c>
      <c r="I18" s="3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row>
    <row r="19" spans="1:40" ht="15">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row>
    <row r="20" spans="1:40" ht="119.25" customHeight="1">
      <c r="A20" s="28" t="s">
        <v>19</v>
      </c>
      <c r="B20" s="28"/>
      <c r="C20" s="28"/>
      <c r="D20" s="28"/>
      <c r="E20" s="28"/>
      <c r="F20" s="28"/>
      <c r="G20" s="28"/>
      <c r="H20" s="28"/>
      <c r="I20" s="28"/>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row>
    <row r="21" spans="1:40" ht="1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row>
    <row r="22" spans="1:40"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row>
    <row r="23" spans="1:40" ht="1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row>
    <row r="24" spans="1:40"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row>
    <row r="25" spans="1:40" ht="15">
      <c r="A25" s="13"/>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row>
    <row r="26" spans="1:40"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row>
    <row r="27" spans="1:40"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row>
    <row r="28" spans="1:40" ht="1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row>
    <row r="29" spans="1:40"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row>
    <row r="30" spans="1:40"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row>
    <row r="31" spans="1:40"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row>
  </sheetData>
  <sheetProtection/>
  <mergeCells count="19">
    <mergeCell ref="A17:F17"/>
    <mergeCell ref="H15:I15"/>
    <mergeCell ref="H16:I16"/>
    <mergeCell ref="A1:I1"/>
    <mergeCell ref="A2:I2"/>
    <mergeCell ref="H14:I14"/>
    <mergeCell ref="A14:F14"/>
    <mergeCell ref="A3:I3"/>
    <mergeCell ref="A13:F13"/>
    <mergeCell ref="A8:I8"/>
    <mergeCell ref="I10:I12"/>
    <mergeCell ref="A20:I20"/>
    <mergeCell ref="I5:I7"/>
    <mergeCell ref="H17:I17"/>
    <mergeCell ref="H13:I13"/>
    <mergeCell ref="A18:F18"/>
    <mergeCell ref="A15:F15"/>
    <mergeCell ref="A16:F16"/>
    <mergeCell ref="H18:I18"/>
  </mergeCells>
  <hyperlinks>
    <hyperlink ref="H17" r:id="rId1" display="jcastillo@gadmsucumbios.gob.ec"/>
    <hyperlink ref="I10" r:id="rId2" display="https://drive.google.com/drive/folders/1RYmmCsIK6XgGS3R_zn74NcDC1rrk7e35"/>
    <hyperlink ref="I5" r:id="rId3" display="https://drive.google.com/drive/folders/1iTAk9pWFEzTC0rQ1id0iFaUAJUU1J-9I"/>
  </hyperlinks>
  <printOptions horizontalCentered="1" verticalCentered="1"/>
  <pageMargins left="0" right="0" top="0" bottom="0" header="0" footer="0"/>
  <pageSetup horizontalDpi="600" verticalDpi="600" orientation="landscape" paperSize="9" scale="50" r:id="rId4"/>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SISTEMAS DA</cp:lastModifiedBy>
  <cp:lastPrinted>2014-02-05T21:41:55Z</cp:lastPrinted>
  <dcterms:created xsi:type="dcterms:W3CDTF">2011-04-20T17:22:00Z</dcterms:created>
  <dcterms:modified xsi:type="dcterms:W3CDTF">2020-06-19T19:37:50Z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